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bgov-my.sharepoint.com/personal/melissa_townsend_gov_ab_ca/Documents/Website Uploads/"/>
    </mc:Choice>
  </mc:AlternateContent>
  <xr:revisionPtr revIDLastSave="2" documentId="8_{74150842-51E0-4D6F-AAA2-7EA25E2A02E2}" xr6:coauthVersionLast="47" xr6:coauthVersionMax="47" xr10:uidLastSave="{275FC2CB-B633-43FF-AE13-8F4926A591DE}"/>
  <bookViews>
    <workbookView xWindow="-120" yWindow="-120" windowWidth="25440" windowHeight="15390" xr2:uid="{00000000-000D-0000-FFFF-FFFF00000000}"/>
  </bookViews>
  <sheets>
    <sheet name="Minimum Capital Required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" i="1" l="1"/>
  <c r="A28" i="1"/>
  <c r="A27" i="1"/>
  <c r="A26" i="1"/>
  <c r="A23" i="1" l="1"/>
  <c r="C26" i="1"/>
  <c r="C27" i="1"/>
  <c r="C28" i="1"/>
  <c r="C12" i="1" l="1"/>
  <c r="A25" i="1" l="1"/>
  <c r="A30" i="1" s="1"/>
  <c r="A32" i="1" s="1"/>
</calcChain>
</file>

<file path=xl/sharedStrings.xml><?xml version="1.0" encoding="utf-8"?>
<sst xmlns="http://schemas.openxmlformats.org/spreadsheetml/2006/main" count="26" uniqueCount="26">
  <si>
    <t>Captive type</t>
  </si>
  <si>
    <t>Line of business</t>
  </si>
  <si>
    <t>Pure captive</t>
  </si>
  <si>
    <t>Legend</t>
  </si>
  <si>
    <t>Inputs</t>
  </si>
  <si>
    <t>Other fields</t>
  </si>
  <si>
    <t>Entries from filings</t>
  </si>
  <si>
    <t>* An amount determined with consideration to the captive's risk, size, complexity and structure. The captive's actuary must propose a minimum capital level including analysis to support it.</t>
  </si>
  <si>
    <t>No input required</t>
  </si>
  <si>
    <t>Amounts considered</t>
  </si>
  <si>
    <t>i. Amount as per section 3 of CICR</t>
  </si>
  <si>
    <t>Base capital required</t>
  </si>
  <si>
    <t>Total equity</t>
  </si>
  <si>
    <t>Total equity in excess of base capital level</t>
  </si>
  <si>
    <t>P&amp;C</t>
  </si>
  <si>
    <t>Base Capital Required</t>
  </si>
  <si>
    <t>Amount of minimum capital required as per section 3 of CICR</t>
  </si>
  <si>
    <t>Captive’s proposed minimum capital level*</t>
  </si>
  <si>
    <t>ALBERTA MINIMUM CAPITAL TEMPLATE FOR CAPTIVE INSURANCE COMPANIES</t>
  </si>
  <si>
    <t>Year:</t>
  </si>
  <si>
    <t>Total Equity – (PC1) 20.11 [699][01]</t>
  </si>
  <si>
    <t>Liabilities for Incurred Claims – (PC1) 20.14 [799][10]+[12]+[16]</t>
  </si>
  <si>
    <t>Assets for Incurred Claims – (PC1) 20.18 [599][10]+[12]+[16]</t>
  </si>
  <si>
    <t xml:space="preserve">Name of Entity: </t>
  </si>
  <si>
    <t>P&amp;C Entries</t>
  </si>
  <si>
    <t>Net Insurance Revenue – (PC1) 20.22 [099][01] - (PC2) 60.25 [599][32]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</si>
</sst>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_);_(@_)"/>
  </numFmts>
  <fonts count="7" x14ac:knownFonts="1"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2" borderId="0"/>
  </cellStyleXfs>
  <cellXfs count="54">
    <xf numFmtId="0" fontId="0" fillId="2" borderId="0" xfId="0"/>
    <xf numFmtId="0" fontId="1" fillId="2" borderId="0" xfId="0" applyFont="1"/>
    <xf numFmtId="0" fontId="1" fillId="2" borderId="0" xfId="0" applyFont="1" applyAlignment="1">
      <alignment horizontal="center"/>
    </xf>
    <xf numFmtId="0" fontId="2" fillId="2" borderId="0" xfId="0" applyFont="1"/>
    <xf numFmtId="0" fontId="1" fillId="3" borderId="1" xfId="0" applyFont="1" applyFill="1" applyBorder="1" applyAlignment="1"/>
    <xf numFmtId="0" fontId="1" fillId="4" borderId="1" xfId="0" applyFont="1" applyFill="1" applyBorder="1" applyAlignment="1"/>
    <xf numFmtId="0" fontId="1" fillId="2" borderId="1" xfId="0" applyFont="1" applyBorder="1" applyAlignment="1"/>
    <xf numFmtId="0" fontId="1" fillId="5" borderId="1" xfId="0" applyFont="1" applyFill="1" applyBorder="1" applyAlignment="1"/>
    <xf numFmtId="0" fontId="3" fillId="2" borderId="0" xfId="0" applyFont="1"/>
    <xf numFmtId="0" fontId="1" fillId="2" borderId="0" xfId="0" quotePrefix="1" applyFont="1"/>
    <xf numFmtId="0" fontId="1" fillId="2" borderId="2" xfId="0" applyFont="1" applyBorder="1"/>
    <xf numFmtId="0" fontId="1" fillId="2" borderId="3" xfId="0" applyFont="1" applyBorder="1"/>
    <xf numFmtId="0" fontId="1" fillId="2" borderId="4" xfId="0" applyFont="1" applyBorder="1" applyAlignment="1">
      <alignment horizontal="center"/>
    </xf>
    <xf numFmtId="0" fontId="1" fillId="2" borderId="5" xfId="0" applyFont="1" applyBorder="1"/>
    <xf numFmtId="0" fontId="1" fillId="2" borderId="6" xfId="0" applyFont="1" applyBorder="1"/>
    <xf numFmtId="0" fontId="1" fillId="2" borderId="7" xfId="0" applyFont="1" applyBorder="1" applyAlignment="1">
      <alignment horizontal="center"/>
    </xf>
    <xf numFmtId="0" fontId="3" fillId="2" borderId="5" xfId="0" applyFont="1" applyBorder="1"/>
    <xf numFmtId="0" fontId="3" fillId="2" borderId="6" xfId="0" applyFont="1" applyBorder="1"/>
    <xf numFmtId="0" fontId="3" fillId="2" borderId="7" xfId="0" applyFont="1" applyBorder="1" applyAlignment="1">
      <alignment horizontal="center"/>
    </xf>
    <xf numFmtId="0" fontId="5" fillId="2" borderId="5" xfId="0" applyFont="1" applyBorder="1"/>
    <xf numFmtId="0" fontId="5" fillId="2" borderId="6" xfId="0" applyFont="1" applyBorder="1"/>
    <xf numFmtId="0" fontId="5" fillId="2" borderId="7" xfId="0" applyFont="1" applyBorder="1"/>
    <xf numFmtId="0" fontId="6" fillId="2" borderId="6" xfId="0" applyFont="1" applyBorder="1"/>
    <xf numFmtId="0" fontId="1" fillId="3" borderId="7" xfId="0" applyFont="1" applyFill="1" applyBorder="1" applyAlignment="1">
      <alignment horizontal="center"/>
    </xf>
    <xf numFmtId="164" fontId="1" fillId="2" borderId="7" xfId="0" applyNumberFormat="1" applyFont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5" xfId="0" applyFont="1" applyBorder="1"/>
    <xf numFmtId="0" fontId="2" fillId="2" borderId="6" xfId="0" applyFont="1" applyBorder="1"/>
    <xf numFmtId="0" fontId="2" fillId="2" borderId="7" xfId="0" applyFont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0" fontId="1" fillId="2" borderId="8" xfId="0" applyFont="1" applyBorder="1"/>
    <xf numFmtId="0" fontId="1" fillId="2" borderId="9" xfId="0" applyFont="1" applyBorder="1"/>
    <xf numFmtId="164" fontId="1" fillId="4" borderId="10" xfId="0" applyNumberFormat="1" applyFont="1" applyFill="1" applyBorder="1" applyAlignment="1">
      <alignment horizontal="center"/>
    </xf>
    <xf numFmtId="0" fontId="1" fillId="2" borderId="11" xfId="0" applyFont="1" applyBorder="1"/>
    <xf numFmtId="0" fontId="1" fillId="2" borderId="12" xfId="0" applyFont="1" applyBorder="1" applyAlignment="1">
      <alignment horizontal="center"/>
    </xf>
    <xf numFmtId="0" fontId="6" fillId="2" borderId="13" xfId="0" applyFont="1" applyBorder="1"/>
    <xf numFmtId="0" fontId="6" fillId="2" borderId="14" xfId="0" applyFont="1" applyBorder="1"/>
    <xf numFmtId="0" fontId="2" fillId="2" borderId="7" xfId="0" applyFont="1" applyBorder="1"/>
    <xf numFmtId="164" fontId="1" fillId="2" borderId="5" xfId="0" applyNumberFormat="1" applyFont="1" applyBorder="1" applyAlignment="1">
      <alignment horizontal="left"/>
    </xf>
    <xf numFmtId="164" fontId="1" fillId="2" borderId="5" xfId="0" applyNumberFormat="1" applyFont="1" applyBorder="1" applyAlignment="1"/>
    <xf numFmtId="0" fontId="1" fillId="2" borderId="5" xfId="0" applyFont="1" applyBorder="1" applyAlignment="1"/>
    <xf numFmtId="0" fontId="1" fillId="2" borderId="10" xfId="0" applyFont="1" applyBorder="1" applyAlignment="1">
      <alignment horizontal="center"/>
    </xf>
    <xf numFmtId="0" fontId="1" fillId="2" borderId="6" xfId="0" applyFont="1" applyBorder="1" applyAlignment="1">
      <alignment wrapText="1"/>
    </xf>
    <xf numFmtId="0" fontId="4" fillId="2" borderId="5" xfId="0" applyFont="1" applyBorder="1" applyAlignment="1">
      <alignment horizontal="center" wrapText="1"/>
    </xf>
    <xf numFmtId="0" fontId="4" fillId="2" borderId="6" xfId="0" applyFont="1" applyBorder="1" applyAlignment="1">
      <alignment horizontal="center" wrapText="1"/>
    </xf>
    <xf numFmtId="0" fontId="4" fillId="2" borderId="7" xfId="0" applyFont="1" applyBorder="1" applyAlignment="1">
      <alignment horizontal="center" wrapText="1"/>
    </xf>
    <xf numFmtId="0" fontId="1" fillId="2" borderId="15" xfId="0" applyFont="1" applyBorder="1" applyAlignment="1">
      <alignment horizontal="center"/>
    </xf>
    <xf numFmtId="0" fontId="1" fillId="2" borderId="16" xfId="0" applyFont="1" applyBorder="1" applyAlignment="1">
      <alignment horizontal="center"/>
    </xf>
    <xf numFmtId="0" fontId="1" fillId="2" borderId="17" xfId="0" applyFont="1" applyBorder="1" applyAlignment="1">
      <alignment horizontal="center"/>
    </xf>
    <xf numFmtId="0" fontId="4" fillId="2" borderId="18" xfId="0" applyFont="1" applyBorder="1" applyAlignment="1">
      <alignment horizontal="center" wrapText="1"/>
    </xf>
    <xf numFmtId="0" fontId="4" fillId="2" borderId="19" xfId="0" applyFont="1" applyBorder="1" applyAlignment="1">
      <alignment horizontal="center" wrapText="1"/>
    </xf>
    <xf numFmtId="0" fontId="4" fillId="2" borderId="20" xfId="0" applyFont="1" applyBorder="1" applyAlignment="1">
      <alignment horizontal="center" wrapText="1"/>
    </xf>
    <xf numFmtId="0" fontId="1" fillId="0" borderId="5" xfId="0" applyFont="1" applyFill="1" applyBorder="1"/>
    <xf numFmtId="164" fontId="1" fillId="0" borderId="5" xfId="0" applyNumberFormat="1" applyFont="1" applyFill="1" applyBorder="1" applyAlignment="1"/>
  </cellXfs>
  <cellStyles count="1">
    <cellStyle name="Normal" xfId="0" builtinId="0" customBuiltin="1"/>
  </cellStyles>
  <dxfs count="5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2476490</xdr:colOff>
      <xdr:row>2</xdr:row>
      <xdr:rowOff>55764</xdr:rowOff>
    </xdr:to>
    <xdr:pic>
      <xdr:nvPicPr>
        <xdr:cNvPr id="3" name="Picture 2" descr="AB-TBF 2Color RGB.jpg">
          <a:extLst>
            <a:ext uri="{FF2B5EF4-FFF2-40B4-BE49-F238E27FC236}">
              <a16:creationId xmlns:a16="http://schemas.microsoft.com/office/drawing/2014/main" id="{13FA034F-54AE-49CB-9A71-76D342B6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76490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showZeros="0" tabSelected="1" topLeftCell="A7" zoomScale="110" zoomScaleNormal="110" workbookViewId="0">
      <selection activeCell="A30" sqref="A30"/>
    </sheetView>
  </sheetViews>
  <sheetFormatPr defaultColWidth="35.6640625" defaultRowHeight="12.75" x14ac:dyDescent="0.2"/>
  <cols>
    <col min="1" max="1" width="65.1640625" style="1" customWidth="1"/>
    <col min="2" max="2" width="6.5" style="1" customWidth="1"/>
    <col min="3" max="3" width="40.83203125" style="2" customWidth="1"/>
    <col min="4" max="16384" width="35.6640625" style="1"/>
  </cols>
  <sheetData>
    <row r="1" spans="1:4" x14ac:dyDescent="0.2">
      <c r="A1" s="10"/>
      <c r="B1" s="11"/>
      <c r="C1" s="12"/>
    </row>
    <row r="2" spans="1:4" x14ac:dyDescent="0.2">
      <c r="A2" s="13"/>
      <c r="B2" s="14"/>
      <c r="C2" s="15"/>
    </row>
    <row r="3" spans="1:4" x14ac:dyDescent="0.2">
      <c r="A3" s="13"/>
      <c r="B3" s="14"/>
      <c r="C3" s="15"/>
    </row>
    <row r="4" spans="1:4" s="8" customFormat="1" ht="33.75" customHeight="1" x14ac:dyDescent="0.25">
      <c r="A4" s="43" t="s">
        <v>18</v>
      </c>
      <c r="B4" s="44"/>
      <c r="C4" s="45"/>
    </row>
    <row r="5" spans="1:4" s="8" customFormat="1" ht="15" x14ac:dyDescent="0.2">
      <c r="A5" s="16"/>
      <c r="B5" s="17"/>
      <c r="C5" s="18"/>
    </row>
    <row r="6" spans="1:4" s="8" customFormat="1" ht="15.75" x14ac:dyDescent="0.25">
      <c r="A6" s="19" t="s">
        <v>23</v>
      </c>
      <c r="B6" s="20"/>
      <c r="C6" s="21" t="s">
        <v>19</v>
      </c>
    </row>
    <row r="7" spans="1:4" s="8" customFormat="1" ht="15.75" thickBot="1" x14ac:dyDescent="0.25">
      <c r="A7" s="35"/>
      <c r="B7" s="22"/>
      <c r="C7" s="36"/>
    </row>
    <row r="8" spans="1:4" x14ac:dyDescent="0.2">
      <c r="A8" s="33"/>
      <c r="B8" s="14"/>
      <c r="C8" s="34"/>
    </row>
    <row r="9" spans="1:4" x14ac:dyDescent="0.2">
      <c r="A9" s="13" t="s">
        <v>0</v>
      </c>
      <c r="B9" s="14"/>
      <c r="C9" s="23" t="s">
        <v>2</v>
      </c>
    </row>
    <row r="10" spans="1:4" x14ac:dyDescent="0.2">
      <c r="A10" s="13" t="s">
        <v>1</v>
      </c>
      <c r="B10" s="14"/>
      <c r="C10" s="23" t="s">
        <v>14</v>
      </c>
    </row>
    <row r="11" spans="1:4" x14ac:dyDescent="0.2">
      <c r="A11" s="13"/>
      <c r="B11" s="14"/>
      <c r="C11" s="15"/>
    </row>
    <row r="12" spans="1:4" x14ac:dyDescent="0.2">
      <c r="A12" s="13" t="s">
        <v>16</v>
      </c>
      <c r="B12" s="14"/>
      <c r="C12" s="24">
        <f>IF(C9="Pure captive",250000,500000)</f>
        <v>250000</v>
      </c>
    </row>
    <row r="13" spans="1:4" x14ac:dyDescent="0.2">
      <c r="A13" s="13" t="s">
        <v>17</v>
      </c>
      <c r="B13" s="14"/>
      <c r="C13" s="25"/>
    </row>
    <row r="14" spans="1:4" x14ac:dyDescent="0.2">
      <c r="A14" s="13"/>
      <c r="B14" s="14"/>
      <c r="C14" s="15"/>
    </row>
    <row r="15" spans="1:4" s="3" customFormat="1" x14ac:dyDescent="0.2">
      <c r="A15" s="26" t="s">
        <v>24</v>
      </c>
      <c r="B15" s="27"/>
      <c r="C15" s="28"/>
    </row>
    <row r="16" spans="1:4" x14ac:dyDescent="0.2">
      <c r="A16" s="52" t="s">
        <v>25</v>
      </c>
      <c r="B16" s="14"/>
      <c r="C16" s="29">
        <v>0</v>
      </c>
      <c r="D16" s="9"/>
    </row>
    <row r="17" spans="1:3" x14ac:dyDescent="0.2">
      <c r="A17" s="13" t="s">
        <v>20</v>
      </c>
      <c r="B17" s="14"/>
      <c r="C17" s="29"/>
    </row>
    <row r="18" spans="1:3" x14ac:dyDescent="0.2">
      <c r="A18" s="13" t="s">
        <v>21</v>
      </c>
      <c r="B18" s="14"/>
      <c r="C18" s="29"/>
    </row>
    <row r="19" spans="1:3" x14ac:dyDescent="0.2">
      <c r="A19" s="30" t="s">
        <v>22</v>
      </c>
      <c r="B19" s="31"/>
      <c r="C19" s="32"/>
    </row>
    <row r="21" spans="1:3" x14ac:dyDescent="0.2">
      <c r="C21" s="1"/>
    </row>
    <row r="22" spans="1:3" ht="15.75" x14ac:dyDescent="0.25">
      <c r="A22" s="49" t="s">
        <v>15</v>
      </c>
      <c r="B22" s="50"/>
      <c r="C22" s="51"/>
    </row>
    <row r="23" spans="1:3" x14ac:dyDescent="0.2">
      <c r="A23" s="46">
        <f>'Minimum Capital Required'!A7</f>
        <v>0</v>
      </c>
      <c r="B23" s="47"/>
      <c r="C23" s="48"/>
    </row>
    <row r="24" spans="1:3" x14ac:dyDescent="0.2">
      <c r="A24" s="26" t="s">
        <v>9</v>
      </c>
      <c r="B24" s="27"/>
      <c r="C24" s="37"/>
    </row>
    <row r="25" spans="1:3" x14ac:dyDescent="0.2">
      <c r="A25" s="38">
        <f>C12</f>
        <v>250000</v>
      </c>
      <c r="C25" s="14" t="s">
        <v>10</v>
      </c>
    </row>
    <row r="26" spans="1:3" ht="38.25" x14ac:dyDescent="0.2">
      <c r="A26" s="39">
        <f>20%*MIN(5000000,C16)+10%*MAX(C16-5000000,0)</f>
        <v>0</v>
      </c>
      <c r="C26" s="42" t="str">
        <f>IF('Minimum Capital Required'!$C$10="P&amp;C","ii. 20% of first $5 million of Insurance Revenue plus 10% of amounts in excess of $5 million","")</f>
        <v>ii. 20% of first $5 million of Insurance Revenue plus 10% of amounts in excess of $5 million</v>
      </c>
    </row>
    <row r="27" spans="1:3" ht="25.5" x14ac:dyDescent="0.2">
      <c r="A27" s="39">
        <f>15%*(C18-C19)</f>
        <v>0</v>
      </c>
      <c r="C27" s="42" t="str">
        <f>IF('Minimum Capital Required'!$C$10="P&amp;C","iii. 15% of Liabilities for Incurred Claims net of any Assets for Incurred Claims","")</f>
        <v>iii. 15% of Liabilities for Incurred Claims net of any Assets for Incurred Claims</v>
      </c>
    </row>
    <row r="28" spans="1:3" ht="38.25" x14ac:dyDescent="0.2">
      <c r="A28" s="39">
        <f>C13</f>
        <v>0</v>
      </c>
      <c r="C28" s="42" t="str">
        <f>IF('Minimum Capital Required'!$C$10="P&amp;C","iv.","ii.")&amp;" Amount determined with consideration to the captive's risk, size, complexity, and structure"</f>
        <v>iv. Amount determined with consideration to the captive's risk, size, complexity, and structure</v>
      </c>
    </row>
    <row r="29" spans="1:3" x14ac:dyDescent="0.2">
      <c r="A29" s="40"/>
      <c r="C29" s="14"/>
    </row>
    <row r="30" spans="1:3" x14ac:dyDescent="0.2">
      <c r="A30" s="53">
        <f>(C9="Pure captive")*(C10="P&amp;C")*MAX(A25:A27)+(C9&lt;&gt;"Pure captive")*(C10="P&amp;C")*MAX(A25:A28)</f>
        <v>250000</v>
      </c>
      <c r="C30" s="14" t="s">
        <v>11</v>
      </c>
    </row>
    <row r="31" spans="1:3" x14ac:dyDescent="0.2">
      <c r="A31" s="39">
        <f>IF(C10="P&amp;C",C17,C21)</f>
        <v>0</v>
      </c>
      <c r="C31" s="14" t="s">
        <v>12</v>
      </c>
    </row>
    <row r="32" spans="1:3" ht="25.5" x14ac:dyDescent="0.2">
      <c r="A32" s="39">
        <f>A31-A30</f>
        <v>-250000</v>
      </c>
      <c r="C32" s="42" t="s">
        <v>13</v>
      </c>
    </row>
    <row r="33" spans="1:3" x14ac:dyDescent="0.2">
      <c r="A33" s="30"/>
      <c r="B33" s="31"/>
      <c r="C33" s="41"/>
    </row>
    <row r="35" spans="1:3" x14ac:dyDescent="0.2">
      <c r="A35" s="3" t="s">
        <v>3</v>
      </c>
      <c r="B35" s="3"/>
    </row>
    <row r="36" spans="1:3" x14ac:dyDescent="0.2">
      <c r="A36" s="4" t="s">
        <v>4</v>
      </c>
      <c r="B36" s="2"/>
      <c r="C36" s="1"/>
    </row>
    <row r="37" spans="1:3" x14ac:dyDescent="0.2">
      <c r="A37" s="5" t="s">
        <v>6</v>
      </c>
      <c r="B37" s="2"/>
      <c r="C37" s="1"/>
    </row>
    <row r="38" spans="1:3" x14ac:dyDescent="0.2">
      <c r="A38" s="6" t="s">
        <v>5</v>
      </c>
      <c r="B38" s="2"/>
      <c r="C38" s="1"/>
    </row>
    <row r="39" spans="1:3" x14ac:dyDescent="0.2">
      <c r="A39" s="7" t="s">
        <v>8</v>
      </c>
      <c r="B39" s="2"/>
      <c r="C39" s="1"/>
    </row>
    <row r="41" spans="1:3" x14ac:dyDescent="0.2">
      <c r="A41" s="1" t="s">
        <v>7</v>
      </c>
    </row>
  </sheetData>
  <mergeCells count="3">
    <mergeCell ref="A4:C4"/>
    <mergeCell ref="A23:C23"/>
    <mergeCell ref="A22:C22"/>
  </mergeCells>
  <conditionalFormatting sqref="C16">
    <cfRule type="expression" dxfId="4" priority="6">
      <formula>$C$10&lt;&gt;"P&amp;C"</formula>
    </cfRule>
  </conditionalFormatting>
  <conditionalFormatting sqref="C17:C19">
    <cfRule type="expression" dxfId="3" priority="5">
      <formula>$C$10&lt;&gt;"P&amp;C"</formula>
    </cfRule>
  </conditionalFormatting>
  <conditionalFormatting sqref="C13">
    <cfRule type="expression" dxfId="2" priority="3">
      <formula>AND($C$9="Pure captive",$C$10="P&amp;C")</formula>
    </cfRule>
  </conditionalFormatting>
  <conditionalFormatting sqref="A26">
    <cfRule type="expression" dxfId="1" priority="2">
      <formula>$C$10&lt;&gt;"P&amp;C"</formula>
    </cfRule>
  </conditionalFormatting>
  <conditionalFormatting sqref="A27">
    <cfRule type="expression" dxfId="0" priority="1">
      <formula>$C$10&lt;&gt;"P&amp;C"</formula>
    </cfRule>
  </conditionalFormatting>
  <dataValidations disablePrompts="1" count="2">
    <dataValidation type="list" allowBlank="1" showInputMessage="1" showErrorMessage="1" sqref="C10" xr:uid="{00000000-0002-0000-0000-000000000000}">
      <formula1>"P&amp;C,Life or composite"</formula1>
    </dataValidation>
    <dataValidation type="list" allowBlank="1" showInputMessage="1" showErrorMessage="1" sqref="C9" xr:uid="{00000000-0002-0000-0000-000001000000}">
      <formula1>"Pure captive,Association captive,Sophisticated captive"</formula1>
    </dataValidation>
  </dataValidations>
  <pageMargins left="0.7" right="0.7" top="0.75" bottom="0.75" header="0.3" footer="0.3"/>
  <pageSetup orientation="portrait" r:id="rId1"/>
  <headerFooter>
    <oddFooter>&amp;L&amp;"Calibri"&amp;11&amp;K000000_x000D_&amp;1#&amp;"Calibri"&amp;11&amp;K000000Classification: Protected 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Minimum Capital Required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Alberta Minimum Capital Template for Captive Insurance Companies</dc:title>
  <dc:subject>Alberta Minimum Capital Template for Captive Insurance Companies</dc:subject>
  <dc:creator>Government of Alberta</dc:creator>
  <cp:keywords>Security Classification: Public</cp:keywords>
  <cp:lastModifiedBy>Melissa Townsend</cp:lastModifiedBy>
  <dcterms:created xsi:type="dcterms:W3CDTF">2023-08-03T15:55:35Z</dcterms:created>
  <dcterms:modified xsi:type="dcterms:W3CDTF">2023-11-21T15:25:13Z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{13BBAEE3-CEB1-49B1-8BC0-CEB27795D461}</vt:lpwstr>
  </property>
  <property fmtid="{D5CDD505-2E9C-101B-9397-08002B2CF9AE}" pid="3" name="MSIP_Label_abf2ea38-542c-4b75-bd7d-582ec36a519f_Enabled">
    <vt:lpwstr>true</vt:lpwstr>
  </property>
  <property fmtid="{D5CDD505-2E9C-101B-9397-08002B2CF9AE}" pid="4" name="MSIP_Label_abf2ea38-542c-4b75-bd7d-582ec36a519f_SetDate">
    <vt:lpwstr>2023-10-06T21:57:57Z</vt:lpwstr>
  </property>
  <property fmtid="{D5CDD505-2E9C-101B-9397-08002B2CF9AE}" pid="5" name="MSIP_Label_abf2ea38-542c-4b75-bd7d-582ec36a519f_Method">
    <vt:lpwstr>Standard</vt:lpwstr>
  </property>
  <property fmtid="{D5CDD505-2E9C-101B-9397-08002B2CF9AE}" pid="6" name="MSIP_Label_abf2ea38-542c-4b75-bd7d-582ec36a519f_Name">
    <vt:lpwstr>Protected A</vt:lpwstr>
  </property>
  <property fmtid="{D5CDD505-2E9C-101B-9397-08002B2CF9AE}" pid="7" name="MSIP_Label_abf2ea38-542c-4b75-bd7d-582ec36a519f_SiteId">
    <vt:lpwstr>2bb51c06-af9b-42c5-8bf5-3c3b7b10850b</vt:lpwstr>
  </property>
  <property fmtid="{D5CDD505-2E9C-101B-9397-08002B2CF9AE}" pid="8" name="MSIP_Label_abf2ea38-542c-4b75-bd7d-582ec36a519f_ActionId">
    <vt:lpwstr>2b022b59-c0d2-4805-9850-bab97857cc1d</vt:lpwstr>
  </property>
  <property fmtid="{D5CDD505-2E9C-101B-9397-08002B2CF9AE}" pid="9" name="MSIP_Label_abf2ea38-542c-4b75-bd7d-582ec36a519f_ContentBits">
    <vt:lpwstr>2</vt:lpwstr>
  </property>
</Properties>
</file>